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/>
  </bookViews>
  <sheets>
    <sheet name="EAEPE_COG" sheetId="1" r:id="rId1"/>
  </sheets>
  <definedNames>
    <definedName name="ANEXO">#REF!</definedName>
    <definedName name="_xlnm.Print_Area" localSheetId="0">EAEPE_COG!$A$1:$I$81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1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17" i="1" l="1"/>
  <c r="H69" i="1"/>
  <c r="E37" i="1"/>
  <c r="H37" i="1" s="1"/>
  <c r="E27" i="1"/>
  <c r="H27" i="1" s="1"/>
  <c r="H17" i="1"/>
  <c r="G81" i="1"/>
  <c r="F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<sst xmlns="http://schemas.openxmlformats.org/spreadsheetml/2006/main" count="88" uniqueCount="88">
  <si>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</si>
  <si>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</si>
  <si>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</si>
  <si>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</si>
  <si>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</si>
  <si>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</si>
  <si>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</si>
  <si>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</si>
  <si>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</si>
  <si>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</si>
  <si>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</si>
  <si>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</si>
  <si>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</si>
  <si>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</si>
  <si>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</si>
  <si>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</si>
  <si>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</si>
  <si>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</si>
  <si>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</si>
  <si>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</si>
  <si>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</si>
  <si>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</si>
  <si>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</si>
  <si>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</si>
  <si>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</si>
  <si>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</si>
  <si>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</si>
  <si>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</si>
  <si>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</si>
  <si>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</si>
  <si>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</si>
  <si>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</si>
  <si>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</si>
  <si>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</si>
  <si>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</si>
  <si>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</si>
  <si>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</si>
  <si>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</si>
  <si>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</si>
  <si>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</si>
  <si>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</si>
  <si>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</si>
  <si>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</si>
  <si>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</si>
  <si>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</si>
  <si>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</si>
  <si>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</si>
  <si>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</si>
  <si>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</si>
  <si>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</si>
  <si>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</si>
  <si>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</si>
  <si>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</si>
  <si>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</si>
  <si>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</si>
  <si>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</si>
  <si>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</si>
  <si>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</si>
  <si>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</si>
  <si>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</si>
  <si>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</si>
  <si>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</si>
  <si>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</si>
  <si>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</si>
  <si>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</si>
  <si>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</si>
  <si>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</si>
  <si>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</si>
  <si>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</si>
  <si>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</si>
  <si>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</si>
  <si>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</si>
  <si>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</si>
  <si>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</si>
  <si>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</si>
  <si>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</si>
  <si>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</si>
  <si>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</si>
  <si>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</si>
  <si>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</si>
  <si>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</si>
  <si>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</si>
  <si>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</si>
  <si>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</si>
  <si>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</si>
  <si>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</si>
  <si>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de Innovación y Competitividad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</si>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</sst>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view="pageBreakPreview" zoomScale="110" zoomScaleNormal="100" zoomScaleSheetLayoutView="110" workbookViewId="0">
      <selection activeCell="F72" sqref="F72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4" t="s">
        <v>86</v>
      </c>
      <c r="C2" s="25"/>
      <c r="D2" s="25"/>
      <c r="E2" s="25"/>
      <c r="F2" s="25"/>
      <c r="G2" s="25"/>
      <c r="H2" s="26"/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6" thickBot="1" x14ac:dyDescent="0.3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6" thickBot="1" x14ac:dyDescent="0.3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3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7841654.3600000003</v>
      </c>
      <c r="D9" s="16">
        <f>SUM(D10:D16)</f>
        <v>0</v>
      </c>
      <c r="E9" s="16">
        <f t="shared" ref="E9:E26" si="0">C9+D9</f>
        <v>7841654.3600000003</v>
      </c>
      <c r="F9" s="16">
        <f>SUM(F10:F16)</f>
        <v>1553676.52</v>
      </c>
      <c r="G9" s="16">
        <f>SUM(G10:G16)</f>
        <v>1553676.52</v>
      </c>
      <c r="H9" s="16">
        <f t="shared" ref="H9:H40" si="1">E9-F9</f>
        <v>6287977.8399999999</v>
      </c>
    </row>
    <row r="10" spans="2:9" ht="12" customHeight="1" x14ac:dyDescent="0.25">
      <c r="B10" s="11" t="s">
        <v>14</v>
      </c>
      <c r="C10" s="12">
        <v>4020785.17</v>
      </c>
      <c r="D10" s="13">
        <v>0</v>
      </c>
      <c r="E10" s="18">
        <f t="shared" si="0"/>
        <v>4020785.17</v>
      </c>
      <c r="F10" s="12">
        <v>1026784.71</v>
      </c>
      <c r="G10" s="12">
        <v>1026784.71</v>
      </c>
      <c r="H10" s="20">
        <f t="shared" si="1"/>
        <v>2994000.46</v>
      </c>
    </row>
    <row r="11" spans="2:9" ht="12" customHeight="1" x14ac:dyDescent="0.25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5">
      <c r="B12" s="11" t="s">
        <v>16</v>
      </c>
      <c r="C12" s="12">
        <v>2153348.16</v>
      </c>
      <c r="D12" s="13">
        <v>0</v>
      </c>
      <c r="E12" s="18">
        <f t="shared" si="0"/>
        <v>2153348.16</v>
      </c>
      <c r="F12" s="12">
        <v>335236.2</v>
      </c>
      <c r="G12" s="12">
        <v>335236.2</v>
      </c>
      <c r="H12" s="20">
        <f t="shared" si="1"/>
        <v>1818111.9600000002</v>
      </c>
    </row>
    <row r="13" spans="2:9" ht="12" customHeight="1" x14ac:dyDescent="0.25">
      <c r="B13" s="11" t="s">
        <v>17</v>
      </c>
      <c r="C13" s="12">
        <v>1452961.03</v>
      </c>
      <c r="D13" s="13">
        <v>0</v>
      </c>
      <c r="E13" s="18">
        <f>C13+D13</f>
        <v>1452961.03</v>
      </c>
      <c r="F13" s="12">
        <v>156486.60999999999</v>
      </c>
      <c r="G13" s="12">
        <v>156486.60999999999</v>
      </c>
      <c r="H13" s="20">
        <f t="shared" si="1"/>
        <v>1296474.42</v>
      </c>
    </row>
    <row r="14" spans="2:9" ht="12" customHeight="1" x14ac:dyDescent="0.25">
      <c r="B14" s="11" t="s">
        <v>18</v>
      </c>
      <c r="C14" s="12">
        <v>183960</v>
      </c>
      <c r="D14" s="13">
        <v>0</v>
      </c>
      <c r="E14" s="18">
        <f t="shared" si="0"/>
        <v>183960</v>
      </c>
      <c r="F14" s="12">
        <v>35169</v>
      </c>
      <c r="G14" s="12">
        <v>35169</v>
      </c>
      <c r="H14" s="20">
        <f t="shared" si="1"/>
        <v>148791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30600</v>
      </c>
      <c r="D16" s="13">
        <v>0</v>
      </c>
      <c r="E16" s="18">
        <f t="shared" si="0"/>
        <v>30600</v>
      </c>
      <c r="F16" s="12">
        <v>0</v>
      </c>
      <c r="G16" s="12">
        <v>0</v>
      </c>
      <c r="H16" s="20">
        <f t="shared" si="1"/>
        <v>30600</v>
      </c>
    </row>
    <row r="17" spans="2:8" ht="24" customHeight="1" x14ac:dyDescent="0.25">
      <c r="B17" s="6" t="s">
        <v>21</v>
      </c>
      <c r="C17" s="16">
        <f>SUM(C18:C26)</f>
        <v>505000</v>
      </c>
      <c r="D17" s="16">
        <f>SUM(D18:D26)</f>
        <v>189869.59000000003</v>
      </c>
      <c r="E17" s="16">
        <f t="shared" si="0"/>
        <v>694869.59000000008</v>
      </c>
      <c r="F17" s="16">
        <f>SUM(F18:F26)</f>
        <v>209511.56</v>
      </c>
      <c r="G17" s="16">
        <f>SUM(G18:G26)</f>
        <v>209511.56</v>
      </c>
      <c r="H17" s="16">
        <f t="shared" si="1"/>
        <v>485358.03000000009</v>
      </c>
    </row>
    <row r="18" spans="2:8" ht="22.8" x14ac:dyDescent="0.25">
      <c r="B18" s="9" t="s">
        <v>22</v>
      </c>
      <c r="C18" s="12">
        <v>200000</v>
      </c>
      <c r="D18" s="13">
        <v>135683.54</v>
      </c>
      <c r="E18" s="18">
        <f t="shared" si="0"/>
        <v>335683.54000000004</v>
      </c>
      <c r="F18" s="12">
        <v>77668.63</v>
      </c>
      <c r="G18" s="12">
        <v>77668.63</v>
      </c>
      <c r="H18" s="20">
        <f t="shared" si="1"/>
        <v>258014.91000000003</v>
      </c>
    </row>
    <row r="19" spans="2:8" ht="12" customHeight="1" x14ac:dyDescent="0.25">
      <c r="B19" s="9" t="s">
        <v>23</v>
      </c>
      <c r="C19" s="12">
        <v>110000</v>
      </c>
      <c r="D19" s="13">
        <v>32633.200000000001</v>
      </c>
      <c r="E19" s="18">
        <f t="shared" si="0"/>
        <v>142633.20000000001</v>
      </c>
      <c r="F19" s="12">
        <v>42700.68</v>
      </c>
      <c r="G19" s="12">
        <v>42700.68</v>
      </c>
      <c r="H19" s="20">
        <f t="shared" si="1"/>
        <v>99932.520000000019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5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5">
      <c r="B23" s="9" t="s">
        <v>27</v>
      </c>
      <c r="C23" s="12">
        <v>180000</v>
      </c>
      <c r="D23" s="13">
        <v>0</v>
      </c>
      <c r="E23" s="18">
        <f t="shared" si="0"/>
        <v>180000</v>
      </c>
      <c r="F23" s="12">
        <v>65000</v>
      </c>
      <c r="G23" s="12">
        <v>65000</v>
      </c>
      <c r="H23" s="20">
        <f t="shared" si="1"/>
        <v>115000</v>
      </c>
    </row>
    <row r="24" spans="2:8" ht="12" customHeight="1" x14ac:dyDescent="0.25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15000</v>
      </c>
      <c r="D26" s="13">
        <v>21552.85</v>
      </c>
      <c r="E26" s="18">
        <f t="shared" si="0"/>
        <v>36552.85</v>
      </c>
      <c r="F26" s="12">
        <v>24142.25</v>
      </c>
      <c r="G26" s="12">
        <v>24142.25</v>
      </c>
      <c r="H26" s="20">
        <f t="shared" si="1"/>
        <v>12410.599999999999</v>
      </c>
    </row>
    <row r="27" spans="2:8" ht="20.100000000000001" customHeight="1" x14ac:dyDescent="0.25">
      <c r="B27" s="6" t="s">
        <v>31</v>
      </c>
      <c r="C27" s="16">
        <f>SUM(C28:C36)</f>
        <v>1391200</v>
      </c>
      <c r="D27" s="16">
        <f>SUM(D28:D36)</f>
        <v>12191479.760000002</v>
      </c>
      <c r="E27" s="16">
        <f>D27+C27</f>
        <v>13582679.760000002</v>
      </c>
      <c r="F27" s="16">
        <f>SUM(F28:F36)</f>
        <v>2654065.42</v>
      </c>
      <c r="G27" s="16">
        <f>SUM(G28:G36)</f>
        <v>2654065.42</v>
      </c>
      <c r="H27" s="16">
        <f t="shared" si="1"/>
        <v>10928614.340000002</v>
      </c>
    </row>
    <row r="28" spans="2:8" x14ac:dyDescent="0.25">
      <c r="B28" s="9" t="s">
        <v>32</v>
      </c>
      <c r="C28" s="12">
        <v>96600</v>
      </c>
      <c r="D28" s="13">
        <v>272603.28000000003</v>
      </c>
      <c r="E28" s="18">
        <f t="shared" ref="E28:E36" si="2">C28+D28</f>
        <v>369203.28</v>
      </c>
      <c r="F28" s="12">
        <v>71774.3</v>
      </c>
      <c r="G28" s="12">
        <v>71774.3</v>
      </c>
      <c r="H28" s="20">
        <f t="shared" si="1"/>
        <v>297428.98000000004</v>
      </c>
    </row>
    <row r="29" spans="2:8" x14ac:dyDescent="0.25">
      <c r="B29" s="9" t="s">
        <v>33</v>
      </c>
      <c r="C29" s="12">
        <v>17400</v>
      </c>
      <c r="D29" s="13">
        <v>80569.02</v>
      </c>
      <c r="E29" s="18">
        <f t="shared" si="2"/>
        <v>97969.02</v>
      </c>
      <c r="F29" s="12">
        <v>82019.02</v>
      </c>
      <c r="G29" s="12">
        <v>82019.02</v>
      </c>
      <c r="H29" s="20">
        <f t="shared" si="1"/>
        <v>15950</v>
      </c>
    </row>
    <row r="30" spans="2:8" ht="12" customHeight="1" x14ac:dyDescent="0.25">
      <c r="B30" s="9" t="s">
        <v>34</v>
      </c>
      <c r="C30" s="12">
        <v>52200</v>
      </c>
      <c r="D30" s="13">
        <v>11175358.83</v>
      </c>
      <c r="E30" s="18">
        <f t="shared" si="2"/>
        <v>11227558.83</v>
      </c>
      <c r="F30" s="12">
        <v>2139010.19</v>
      </c>
      <c r="G30" s="12">
        <v>2139010.19</v>
      </c>
      <c r="H30" s="20">
        <f t="shared" si="1"/>
        <v>9088548.6400000006</v>
      </c>
    </row>
    <row r="31" spans="2:8" x14ac:dyDescent="0.25">
      <c r="B31" s="9" t="s">
        <v>35</v>
      </c>
      <c r="C31" s="12">
        <v>140000</v>
      </c>
      <c r="D31" s="13">
        <v>365.4</v>
      </c>
      <c r="E31" s="18">
        <f t="shared" si="2"/>
        <v>140365.4</v>
      </c>
      <c r="F31" s="12">
        <v>4743.24</v>
      </c>
      <c r="G31" s="12">
        <v>4743.24</v>
      </c>
      <c r="H31" s="20">
        <f t="shared" si="1"/>
        <v>135622.16</v>
      </c>
    </row>
    <row r="32" spans="2:8" x14ac:dyDescent="0.25">
      <c r="B32" s="9" t="s">
        <v>36</v>
      </c>
      <c r="C32" s="12">
        <v>150000</v>
      </c>
      <c r="D32" s="13">
        <v>441393.58</v>
      </c>
      <c r="E32" s="18">
        <f t="shared" si="2"/>
        <v>591393.58000000007</v>
      </c>
      <c r="F32" s="12">
        <v>315719.90999999997</v>
      </c>
      <c r="G32" s="12">
        <v>315719.90999999997</v>
      </c>
      <c r="H32" s="20">
        <f t="shared" si="1"/>
        <v>275673.6700000001</v>
      </c>
    </row>
    <row r="33" spans="2:8" x14ac:dyDescent="0.25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5">
      <c r="B34" s="9" t="s">
        <v>38</v>
      </c>
      <c r="C34" s="12">
        <v>900000</v>
      </c>
      <c r="D34" s="13">
        <v>0</v>
      </c>
      <c r="E34" s="18">
        <f t="shared" si="2"/>
        <v>900000</v>
      </c>
      <c r="F34" s="12">
        <v>40798.76</v>
      </c>
      <c r="G34" s="12">
        <v>40798.76</v>
      </c>
      <c r="H34" s="20">
        <f t="shared" si="1"/>
        <v>859201.24</v>
      </c>
    </row>
    <row r="35" spans="2:8" x14ac:dyDescent="0.25">
      <c r="B35" s="9" t="s">
        <v>39</v>
      </c>
      <c r="C35" s="12">
        <v>0</v>
      </c>
      <c r="D35" s="13">
        <v>176189.65</v>
      </c>
      <c r="E35" s="18">
        <f t="shared" si="2"/>
        <v>176189.65</v>
      </c>
      <c r="F35" s="12">
        <v>0</v>
      </c>
      <c r="G35" s="12">
        <v>0</v>
      </c>
      <c r="H35" s="20">
        <f t="shared" si="1"/>
        <v>176189.65</v>
      </c>
    </row>
    <row r="36" spans="2:8" x14ac:dyDescent="0.25">
      <c r="B36" s="9" t="s">
        <v>40</v>
      </c>
      <c r="C36" s="12">
        <v>35000</v>
      </c>
      <c r="D36" s="13">
        <v>45000</v>
      </c>
      <c r="E36" s="18">
        <f t="shared" si="2"/>
        <v>80000</v>
      </c>
      <c r="F36" s="12">
        <v>0</v>
      </c>
      <c r="G36" s="12">
        <v>0</v>
      </c>
      <c r="H36" s="20">
        <f t="shared" si="1"/>
        <v>80000</v>
      </c>
    </row>
    <row r="37" spans="2:8" ht="20.100000000000001" customHeight="1" x14ac:dyDescent="0.25">
      <c r="B37" s="7" t="s">
        <v>41</v>
      </c>
      <c r="C37" s="16">
        <f>SUM(C38:C46)</f>
        <v>21827.52</v>
      </c>
      <c r="D37" s="16">
        <f>SUM(D38:D46)</f>
        <v>1541149.6800000002</v>
      </c>
      <c r="E37" s="16">
        <f>C37+D37</f>
        <v>1562977.2000000002</v>
      </c>
      <c r="F37" s="16">
        <f>SUM(F38:F46)</f>
        <v>348956.95999999996</v>
      </c>
      <c r="G37" s="16">
        <f>SUM(G38:G46)</f>
        <v>348956.95999999996</v>
      </c>
      <c r="H37" s="16">
        <f t="shared" si="1"/>
        <v>1214020.2400000002</v>
      </c>
    </row>
    <row r="38" spans="2:8" ht="12" customHeight="1" x14ac:dyDescent="0.25">
      <c r="B38" s="9" t="s">
        <v>42</v>
      </c>
      <c r="C38" s="12">
        <v>21827.52</v>
      </c>
      <c r="D38" s="13">
        <v>7494.61</v>
      </c>
      <c r="E38" s="18">
        <f t="shared" ref="E38:E79" si="3">C38+D38</f>
        <v>29322.13</v>
      </c>
      <c r="F38" s="12">
        <v>9366.16</v>
      </c>
      <c r="G38" s="12">
        <v>9366.16</v>
      </c>
      <c r="H38" s="20">
        <f t="shared" si="1"/>
        <v>19955.97</v>
      </c>
    </row>
    <row r="39" spans="2:8" ht="12" customHeight="1" x14ac:dyDescent="0.25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0</v>
      </c>
      <c r="D41" s="13">
        <v>1533655.07</v>
      </c>
      <c r="E41" s="18">
        <f t="shared" si="3"/>
        <v>1533655.07</v>
      </c>
      <c r="F41" s="12">
        <v>339590.8</v>
      </c>
      <c r="G41" s="12">
        <v>339590.8</v>
      </c>
      <c r="H41" s="20">
        <f t="shared" ref="H41:H72" si="4">E41-F41</f>
        <v>1194064.27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0</v>
      </c>
      <c r="D47" s="16">
        <f>SUM(D48:D56)</f>
        <v>2524861.7599999998</v>
      </c>
      <c r="E47" s="16">
        <f t="shared" si="3"/>
        <v>2524861.7599999998</v>
      </c>
      <c r="F47" s="16">
        <f>SUM(F48:F56)</f>
        <v>24861.759999999998</v>
      </c>
      <c r="G47" s="16">
        <f>SUM(G48:G56)</f>
        <v>24861.759999999998</v>
      </c>
      <c r="H47" s="16">
        <f t="shared" si="4"/>
        <v>2500000</v>
      </c>
    </row>
    <row r="48" spans="2:8" x14ac:dyDescent="0.25">
      <c r="B48" s="9" t="s">
        <v>52</v>
      </c>
      <c r="C48" s="12">
        <v>0</v>
      </c>
      <c r="D48" s="13">
        <v>2524861.7599999998</v>
      </c>
      <c r="E48" s="18">
        <f t="shared" si="3"/>
        <v>2524861.7599999998</v>
      </c>
      <c r="F48" s="12">
        <v>24861.759999999998</v>
      </c>
      <c r="G48" s="12">
        <v>24861.759999999998</v>
      </c>
      <c r="H48" s="20">
        <f t="shared" si="4"/>
        <v>2500000</v>
      </c>
    </row>
    <row r="49" spans="2:8" x14ac:dyDescent="0.2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5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27975327.91</v>
      </c>
      <c r="E69" s="17">
        <f t="shared" si="3"/>
        <v>27975327.91</v>
      </c>
      <c r="F69" s="16">
        <f>SUM(F70:F72)</f>
        <v>15250000</v>
      </c>
      <c r="G69" s="17">
        <f>SUM(G70:G72)</f>
        <v>15250000</v>
      </c>
      <c r="H69" s="17">
        <f t="shared" si="4"/>
        <v>12725327.91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27975327.91</v>
      </c>
      <c r="E72" s="18">
        <f t="shared" si="3"/>
        <v>27975327.91</v>
      </c>
      <c r="F72" s="13">
        <v>15250000</v>
      </c>
      <c r="G72" s="13">
        <v>15250000</v>
      </c>
      <c r="H72" s="18">
        <f t="shared" si="4"/>
        <v>12725327.91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9759681.8800000008</v>
      </c>
      <c r="D81" s="22">
        <f>SUM(D73,D69,D61,D57,D47,D37,D27,D17,D9)</f>
        <v>44422688.700000003</v>
      </c>
      <c r="E81" s="22">
        <f>C81+D81</f>
        <v>54182370.580000006</v>
      </c>
      <c r="F81" s="22">
        <f>SUM(F73,F69,F61,F57,F47,F37,F17,F27,F9)</f>
        <v>20041072.219999999</v>
      </c>
      <c r="G81" s="22">
        <f>SUM(G73,G69,G61,G57,G47,G37,G27,G17,G9)</f>
        <v>20041072.219999999</v>
      </c>
      <c r="H81" s="22">
        <f t="shared" si="5"/>
        <v>34141298.360000007</v>
      </c>
    </row>
    <row r="83" spans="2:8" s="23" customFormat="1" x14ac:dyDescent="0.25"/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7YVMxbkB+DMx5ClVpRvPmEa7jcPB9+JJqJ0hqvKoafFl6PQXezgEuZN2z6v4Rh/YLgGuLL/pmtIegzvjYqtrxg==" saltValue="qtQeKoNXmcEd6YJKrOYgcA==" spinCount="100000"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8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2021-01-19T21:48:51Z</cp:lastPrinted>
  <dcterms:created xsi:type="dcterms:W3CDTF">2019-12-04T16:22:52Z</dcterms:created>
  <dcterms:modified xsi:type="dcterms:W3CDTF">2021-04-20T21:49:26Z</dcterms:modified>
</cp:coreProperties>
</file>