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I36" i="1"/>
  <c r="H36" i="1"/>
  <c r="H35" i="1" s="1"/>
  <c r="F36" i="1"/>
  <c r="G36" i="1" s="1"/>
  <c r="J36" i="1" s="1"/>
  <c r="I35" i="1"/>
  <c r="F35" i="1"/>
  <c r="E35" i="1"/>
  <c r="G35" i="1" s="1"/>
  <c r="J35" i="1" s="1"/>
  <c r="G34" i="1"/>
  <c r="J34" i="1" s="1"/>
  <c r="G33" i="1"/>
  <c r="J33" i="1" s="1"/>
  <c r="G32" i="1"/>
  <c r="J32" i="1" s="1"/>
  <c r="G31" i="1"/>
  <c r="J31" i="1" s="1"/>
  <c r="I30" i="1"/>
  <c r="H30" i="1"/>
  <c r="G30" i="1"/>
  <c r="J30" i="1" s="1"/>
  <c r="F30" i="1"/>
  <c r="E30" i="1"/>
  <c r="G29" i="1"/>
  <c r="J29" i="1" s="1"/>
  <c r="G28" i="1"/>
  <c r="J28" i="1" s="1"/>
  <c r="I27" i="1"/>
  <c r="H27" i="1"/>
  <c r="F27" i="1"/>
  <c r="E27" i="1"/>
  <c r="G27" i="1" s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I15" i="1"/>
  <c r="I14" i="1" s="1"/>
  <c r="F15" i="1"/>
  <c r="F14" i="1" s="1"/>
  <c r="E15" i="1"/>
  <c r="G15" i="1" s="1"/>
  <c r="G13" i="1"/>
  <c r="J13" i="1" s="1"/>
  <c r="G12" i="1"/>
  <c r="J12" i="1" s="1"/>
  <c r="I11" i="1"/>
  <c r="I41" i="1" s="1"/>
  <c r="H11" i="1"/>
  <c r="F11" i="1"/>
  <c r="E11" i="1"/>
  <c r="F41" i="1" l="1"/>
  <c r="G11" i="1"/>
  <c r="E14" i="1"/>
  <c r="G14" i="1" s="1"/>
  <c r="H15" i="1"/>
  <c r="H14" i="1" s="1"/>
  <c r="H41" i="1" s="1"/>
  <c r="J15" i="1" l="1"/>
  <c r="J14" i="1"/>
  <c r="E41" i="1"/>
  <c r="J11" i="1"/>
  <c r="G41" i="1"/>
  <c r="J41" i="1" l="1"/>
</calcChain>
</file>

<file path=xl/sharedStrings.xml><?xml version="1.0" encoding="utf-8"?>
<sst xmlns="http://schemas.openxmlformats.org/spreadsheetml/2006/main" count="45" uniqueCount="45">
  <si>
    <t>Cuenta Pública 2019</t>
  </si>
  <si>
    <t>Instituto de Innovación y Competitividad</t>
  </si>
  <si>
    <t>Gasto por Categoría Programática</t>
  </si>
  <si>
    <t>Del 1 de enero al 30 de junio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</si>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</sst>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20449708.449999996</v>
          </cell>
        </row>
        <row r="23">
          <cell r="F23">
            <v>5088019.5999999996</v>
          </cell>
        </row>
      </sheetData>
      <sheetData sheetId="9"/>
      <sheetData sheetId="10">
        <row r="12">
          <cell r="D12">
            <v>6958925.7800000003</v>
          </cell>
        </row>
      </sheetData>
      <sheetData sheetId="11">
        <row r="10">
          <cell r="H10">
            <v>3530155.2199999997</v>
          </cell>
        </row>
        <row r="18">
          <cell r="H18">
            <v>531340.96</v>
          </cell>
        </row>
        <row r="28">
          <cell r="H28">
            <v>2519020.77</v>
          </cell>
        </row>
        <row r="38">
          <cell r="H38">
            <v>1023837.67</v>
          </cell>
        </row>
        <row r="71">
          <cell r="H71">
            <v>3930320.79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 t="shared" ref="H11:I11" si="0">+H12+H13</f>
        <v>0</v>
      </c>
      <c r="I11" s="32">
        <f t="shared" si="0"/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 t="shared" ref="G12:G39" si="1">+E12+F12</f>
        <v>0</v>
      </c>
      <c r="H12" s="28">
        <v>0</v>
      </c>
      <c r="I12" s="28">
        <v>0</v>
      </c>
      <c r="J12" s="28">
        <f t="shared" ref="J12:J39" si="2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2:10" x14ac:dyDescent="0.3">
      <c r="B14" s="29"/>
      <c r="C14" s="30" t="s">
        <v>18</v>
      </c>
      <c r="D14" s="36"/>
      <c r="E14" s="32">
        <f>SUM(E15:E22)</f>
        <v>6958925.7800000003</v>
      </c>
      <c r="F14" s="32">
        <f>SUM(F15:F22)</f>
        <v>5088019.5999999996</v>
      </c>
      <c r="G14" s="33">
        <f t="shared" si="1"/>
        <v>12046945.379999999</v>
      </c>
      <c r="H14" s="32">
        <f>SUM(H15:H22)</f>
        <v>7604354.6199999992</v>
      </c>
      <c r="I14" s="32">
        <f t="shared" ref="I14" si="3">SUM(I15:I22)</f>
        <v>7604354.6199999992</v>
      </c>
      <c r="J14" s="33">
        <f t="shared" si="2"/>
        <v>4442590.76</v>
      </c>
    </row>
    <row r="15" spans="2:10" x14ac:dyDescent="0.3">
      <c r="B15" s="29"/>
      <c r="C15" s="34"/>
      <c r="D15" s="35" t="s">
        <v>19</v>
      </c>
      <c r="E15" s="27">
        <f>+[1]CTG!D12</f>
        <v>6958925.7800000003</v>
      </c>
      <c r="F15" s="28">
        <f>+[1]EAI!F23</f>
        <v>5088019.5999999996</v>
      </c>
      <c r="G15" s="28">
        <f t="shared" si="1"/>
        <v>12046945.379999999</v>
      </c>
      <c r="H15" s="28">
        <f>+I15</f>
        <v>7604354.6199999992</v>
      </c>
      <c r="I15" s="28">
        <f>+[1]COG!H10+[1]COG!H18+[1]COG!H28+[1]COG!H38</f>
        <v>7604354.6199999992</v>
      </c>
      <c r="J15" s="28">
        <f t="shared" si="2"/>
        <v>4442590.76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2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2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2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2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2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2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 t="shared" si="1"/>
        <v>0</v>
      </c>
      <c r="H23" s="28">
        <v>0</v>
      </c>
      <c r="I23" s="28">
        <v>0</v>
      </c>
      <c r="J23" s="33">
        <f t="shared" si="2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 t="shared" si="1"/>
        <v>0</v>
      </c>
      <c r="H24" s="28">
        <v>0</v>
      </c>
      <c r="I24" s="28">
        <v>0</v>
      </c>
      <c r="J24" s="28">
        <f t="shared" si="2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 t="shared" si="1"/>
        <v>0</v>
      </c>
      <c r="H25" s="28">
        <v>0</v>
      </c>
      <c r="I25" s="28">
        <v>0</v>
      </c>
      <c r="J25" s="28">
        <f t="shared" si="2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 t="shared" si="1"/>
        <v>0</v>
      </c>
      <c r="H26" s="28">
        <v>0</v>
      </c>
      <c r="I26" s="28">
        <v>0</v>
      </c>
      <c r="J26" s="28">
        <f t="shared" si="2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 t="shared" ref="H27:I27" si="4">SUM(H28:H29)</f>
        <v>0</v>
      </c>
      <c r="I27" s="32">
        <f t="shared" si="4"/>
        <v>0</v>
      </c>
      <c r="J27" s="33">
        <f t="shared" si="2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2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2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 t="shared" ref="H30:I30" si="5">SUM(H31:H34)</f>
        <v>0</v>
      </c>
      <c r="I30" s="32">
        <f t="shared" si="5"/>
        <v>0</v>
      </c>
      <c r="J30" s="33">
        <f t="shared" si="2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 t="shared" si="1"/>
        <v>0</v>
      </c>
      <c r="H31" s="28">
        <v>0</v>
      </c>
      <c r="I31" s="28">
        <v>0</v>
      </c>
      <c r="J31" s="28">
        <f t="shared" si="2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 t="shared" si="1"/>
        <v>0</v>
      </c>
      <c r="H32" s="28">
        <v>0</v>
      </c>
      <c r="I32" s="28">
        <v>0</v>
      </c>
      <c r="J32" s="28">
        <f t="shared" si="2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2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2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20449708.449999996</v>
      </c>
      <c r="G35" s="33">
        <f t="shared" si="1"/>
        <v>20449708.449999996</v>
      </c>
      <c r="H35" s="32">
        <f t="shared" ref="H35:I35" si="6">SUM(H36)</f>
        <v>3930320.79</v>
      </c>
      <c r="I35" s="32">
        <f t="shared" si="6"/>
        <v>3930320.79</v>
      </c>
      <c r="J35" s="33">
        <f t="shared" si="2"/>
        <v>16519387.659999996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20449708.449999996</v>
      </c>
      <c r="G36" s="28">
        <f t="shared" si="1"/>
        <v>20449708.449999996</v>
      </c>
      <c r="H36" s="28">
        <f>+I36</f>
        <v>3930320.79</v>
      </c>
      <c r="I36" s="28">
        <f>+[1]COG!H71</f>
        <v>3930320.79</v>
      </c>
      <c r="J36" s="28">
        <f t="shared" si="2"/>
        <v>16519387.659999996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 t="shared" si="1"/>
        <v>0</v>
      </c>
      <c r="H37" s="28">
        <v>0</v>
      </c>
      <c r="I37" s="28">
        <v>0</v>
      </c>
      <c r="J37" s="28">
        <f t="shared" si="2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 t="shared" si="1"/>
        <v>0</v>
      </c>
      <c r="H38" s="28">
        <v>0</v>
      </c>
      <c r="I38" s="28">
        <v>0</v>
      </c>
      <c r="J38" s="28">
        <f t="shared" si="2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 t="shared" si="1"/>
        <v>0</v>
      </c>
      <c r="H39" s="28">
        <v>0</v>
      </c>
      <c r="I39" s="28">
        <v>0</v>
      </c>
      <c r="J39" s="28">
        <f t="shared" si="2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>+E11+E14+E23+E27+E30+E35+E37+E38+E39</f>
        <v>6958925.7800000003</v>
      </c>
      <c r="F41" s="47">
        <f>+F11+F14+F23+F27+F30+F35+F37+F38+F39</f>
        <v>25537728.049999997</v>
      </c>
      <c r="G41" s="47">
        <f t="shared" ref="G41:J41" si="7">+G11+G14+G23+G27+G30+G35+G37+G38+G39</f>
        <v>32496653.829999994</v>
      </c>
      <c r="H41" s="47">
        <f t="shared" si="7"/>
        <v>11534675.41</v>
      </c>
      <c r="I41" s="47">
        <f t="shared" si="7"/>
        <v>11534675.41</v>
      </c>
      <c r="J41" s="47">
        <f t="shared" si="7"/>
        <v>20961978.419999994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2020-04-15T19:25:15Z</dcterms:created>
  <dcterms:modified xsi:type="dcterms:W3CDTF">2020-04-15T19:25:21Z</dcterms:modified>
</cp:coreProperties>
</file>