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Cuarto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H39" i="1"/>
  <c r="G39" i="1"/>
  <c r="G31" i="1" s="1"/>
  <c r="E39" i="1"/>
  <c r="D39" i="1"/>
  <c r="F39" i="1" s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H31" i="1"/>
  <c r="E31" i="1"/>
  <c r="D31" i="1"/>
  <c r="F31" i="1" s="1"/>
  <c r="I31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E22" i="1"/>
  <c r="D22" i="1"/>
  <c r="F22" i="1" s="1"/>
  <c r="I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H48" i="1" s="1"/>
  <c r="H50" i="1" s="1"/>
  <c r="G12" i="1"/>
  <c r="E12" i="1"/>
  <c r="E48" i="1" s="1"/>
  <c r="E50" i="1" s="1"/>
  <c r="D12" i="1"/>
  <c r="D48" i="1" s="1"/>
  <c r="D50" i="1" s="1"/>
  <c r="G48" i="1" l="1"/>
  <c r="G50" i="1" s="1"/>
  <c r="I12" i="1"/>
  <c r="I48" i="1" s="1"/>
  <c r="I50" i="1" s="1"/>
  <c r="F12" i="1"/>
  <c r="F48" i="1" s="1"/>
  <c r="F50" i="1" s="1"/>
</calcChain>
</file>

<file path=xl/sharedStrings.xml><?xml version="1.0" encoding="utf-8"?>
<sst xmlns="http://schemas.openxmlformats.org/spreadsheetml/2006/main" count="48" uniqueCount="48">
  <si>
    <t>Cuenta Pública 2018</t>
  </si>
  <si>
    <t>Instituto de Innovación y Competitividad</t>
  </si>
  <si>
    <t>Estado Analítico del Ejercicio del Presupuesto de Egresos</t>
  </si>
  <si>
    <t>Clasificación Funcional (Finalidad y Función)</t>
  </si>
  <si>
    <t>Del 1 de enero al 31 de diciembre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</si>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</sst>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4%20Cuarto%20Trimestre/Estados%20Vinculados%20al%2031%20de%20Dic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46098141.149999999</v>
          </cell>
          <cell r="G12">
            <v>40361190</v>
          </cell>
          <cell r="H12">
            <v>28960570.68</v>
          </cell>
        </row>
        <row r="22">
          <cell r="D22">
            <v>6674171.7800000003</v>
          </cell>
          <cell r="E22">
            <v>46098141.149999999</v>
          </cell>
          <cell r="F22">
            <v>52772312.93</v>
          </cell>
          <cell r="G22">
            <v>40361190</v>
          </cell>
          <cell r="H22">
            <v>28960570.68</v>
          </cell>
          <cell r="I22">
            <v>12411122.93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>SUM(D13:D20)</f>
        <v>0</v>
      </c>
      <c r="E12" s="21">
        <f t="shared" ref="E12:I12" si="0">SUM(E13:E20)</f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 t="shared" ref="E22" si="3">SUM(E23:E29)</f>
        <v>0</v>
      </c>
      <c r="F22" s="21">
        <f>+D22+E22</f>
        <v>0</v>
      </c>
      <c r="G22" s="21">
        <f t="shared" ref="G22:H22" si="4">SUM(G23:G29)</f>
        <v>0</v>
      </c>
      <c r="H22" s="21">
        <f t="shared" si="4"/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5">+D23+E23</f>
        <v>0</v>
      </c>
      <c r="G23" s="26">
        <v>0</v>
      </c>
      <c r="H23" s="26">
        <v>0</v>
      </c>
      <c r="I23" s="26">
        <f t="shared" ref="I23:I29" si="6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5"/>
        <v>0</v>
      </c>
      <c r="G24" s="26">
        <v>0</v>
      </c>
      <c r="H24" s="26">
        <v>0</v>
      </c>
      <c r="I24" s="26">
        <f t="shared" si="6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5"/>
        <v>0</v>
      </c>
      <c r="G25" s="26">
        <v>0</v>
      </c>
      <c r="H25" s="26">
        <v>0</v>
      </c>
      <c r="I25" s="26">
        <f t="shared" si="6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5"/>
        <v>0</v>
      </c>
      <c r="G26" s="26">
        <v>0</v>
      </c>
      <c r="H26" s="26">
        <v>0</v>
      </c>
      <c r="I26" s="26">
        <f t="shared" si="6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5"/>
        <v>0</v>
      </c>
      <c r="G27" s="26">
        <v>0</v>
      </c>
      <c r="H27" s="26">
        <v>0</v>
      </c>
      <c r="I27" s="26">
        <f t="shared" si="6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5"/>
        <v>0</v>
      </c>
      <c r="G28" s="26">
        <v>0</v>
      </c>
      <c r="H28" s="26">
        <v>0</v>
      </c>
      <c r="I28" s="26">
        <f t="shared" si="6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5"/>
        <v>0</v>
      </c>
      <c r="G29" s="26">
        <v>0</v>
      </c>
      <c r="H29" s="26">
        <v>0</v>
      </c>
      <c r="I29" s="26">
        <f t="shared" si="6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6674171.7800000003</v>
      </c>
      <c r="E31" s="31">
        <f>SUM(E32:E40)</f>
        <v>46098141.149999999</v>
      </c>
      <c r="F31" s="31">
        <f>+D31+E31</f>
        <v>52772312.93</v>
      </c>
      <c r="G31" s="31">
        <f>SUM(G32:G40)</f>
        <v>40361190</v>
      </c>
      <c r="H31" s="31">
        <f>SUM(H32:H40)</f>
        <v>28960570.68</v>
      </c>
      <c r="I31" s="31">
        <f>+F31-G31</f>
        <v>12411122.93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40" si="7">+D32+E32</f>
        <v>0</v>
      </c>
      <c r="G32" s="26">
        <v>0</v>
      </c>
      <c r="H32" s="26">
        <v>0</v>
      </c>
      <c r="I32" s="30">
        <f t="shared" ref="I32:I40" si="8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7"/>
        <v>0</v>
      </c>
      <c r="G33" s="26">
        <v>0</v>
      </c>
      <c r="H33" s="26">
        <v>0</v>
      </c>
      <c r="I33" s="30">
        <f t="shared" si="8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7"/>
        <v>0</v>
      </c>
      <c r="G34" s="26">
        <v>0</v>
      </c>
      <c r="H34" s="26">
        <v>0</v>
      </c>
      <c r="I34" s="30">
        <f t="shared" si="8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7"/>
        <v>0</v>
      </c>
      <c r="G35" s="26">
        <v>0</v>
      </c>
      <c r="H35" s="26">
        <v>0</v>
      </c>
      <c r="I35" s="30">
        <f t="shared" si="8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7"/>
        <v>0</v>
      </c>
      <c r="G36" s="26">
        <v>0</v>
      </c>
      <c r="H36" s="26">
        <v>0</v>
      </c>
      <c r="I36" s="30">
        <f t="shared" si="8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7"/>
        <v>0</v>
      </c>
      <c r="G37" s="26">
        <v>0</v>
      </c>
      <c r="H37" s="26">
        <v>0</v>
      </c>
      <c r="I37" s="30">
        <f t="shared" si="8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 t="shared" si="7"/>
        <v>0</v>
      </c>
      <c r="G38" s="26">
        <v>0</v>
      </c>
      <c r="H38" s="26">
        <v>0</v>
      </c>
      <c r="I38" s="30">
        <f t="shared" si="8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6674171.7800000003</v>
      </c>
      <c r="E39" s="30">
        <f>+[1]CAdmon!E12</f>
        <v>46098141.149999999</v>
      </c>
      <c r="F39" s="30">
        <f t="shared" si="7"/>
        <v>52772312.93</v>
      </c>
      <c r="G39" s="30">
        <f>+[1]CAdmon!G12</f>
        <v>40361190</v>
      </c>
      <c r="H39" s="30">
        <f>+[1]CAdmon!H12</f>
        <v>28960570.68</v>
      </c>
      <c r="I39" s="30">
        <f t="shared" si="8"/>
        <v>12411122.93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 t="shared" si="7"/>
        <v>0</v>
      </c>
      <c r="G40" s="26">
        <v>0</v>
      </c>
      <c r="H40" s="26">
        <v>0</v>
      </c>
      <c r="I40" s="30">
        <f t="shared" si="8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 t="shared" ref="G42:H42" si="9">SUM(G43:G46)</f>
        <v>0</v>
      </c>
      <c r="H42" s="31">
        <f t="shared" si="9"/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 t="shared" ref="F43:F46" si="10">+D43+E43</f>
        <v>0</v>
      </c>
      <c r="G43" s="26">
        <v>0</v>
      </c>
      <c r="H43" s="26">
        <v>0</v>
      </c>
      <c r="I43" s="30">
        <f t="shared" ref="I43:I46" si="11"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 t="shared" si="10"/>
        <v>0</v>
      </c>
      <c r="G44" s="26">
        <v>0</v>
      </c>
      <c r="H44" s="26">
        <v>0</v>
      </c>
      <c r="I44" s="30">
        <f t="shared" si="11"/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 t="shared" si="10"/>
        <v>0</v>
      </c>
      <c r="G45" s="26">
        <v>0</v>
      </c>
      <c r="H45" s="26">
        <v>0</v>
      </c>
      <c r="I45" s="30">
        <f t="shared" si="11"/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 t="shared" si="10"/>
        <v>0</v>
      </c>
      <c r="G46" s="26">
        <v>0</v>
      </c>
      <c r="H46" s="26">
        <v>0</v>
      </c>
      <c r="I46" s="30">
        <f t="shared" si="11"/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>+D12+D22+D31+D42</f>
        <v>6674171.7800000003</v>
      </c>
      <c r="E48" s="37">
        <f t="shared" ref="E48:I48" si="12">+E12+E22+E31+E42</f>
        <v>46098141.149999999</v>
      </c>
      <c r="F48" s="37">
        <f t="shared" si="12"/>
        <v>52772312.93</v>
      </c>
      <c r="G48" s="37">
        <f t="shared" si="12"/>
        <v>40361190</v>
      </c>
      <c r="H48" s="37">
        <f t="shared" si="12"/>
        <v>28960570.68</v>
      </c>
      <c r="I48" s="37">
        <f t="shared" si="12"/>
        <v>12411122.93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2020-04-16T18:18:26Z</dcterms:created>
  <dcterms:modified xsi:type="dcterms:W3CDTF">2020-04-16T18:18:34Z</dcterms:modified>
</cp:coreProperties>
</file>